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340" windowHeight="9465" activeTab="0"/>
  </bookViews>
  <sheets>
    <sheet name="EUI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<sst xmlns="http://schemas.openxmlformats.org/spreadsheetml/2006/main" count="45" uniqueCount="27">
  <si>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b0</t>
  </si>
  <si>
    <t>b1</t>
  </si>
  <si>
    <t>b2</t>
  </si>
  <si>
    <t>b3</t>
  </si>
  <si>
    <t>b4</t>
  </si>
  <si>
    <t>b5</t>
  </si>
  <si>
    <t>EUI1</t>
  </si>
  <si>
    <t>EUI2</t>
  </si>
  <si>
    <t>EUI3</t>
  </si>
  <si>
    <t>EUI4</t>
  </si>
  <si>
    <t>Total energy consumption per year in  kWh</t>
  </si>
  <si>
    <t>Total heating energy consumption per year in kWh</t>
  </si>
  <si>
    <t>Heating Degree Days</t>
  </si>
  <si>
    <t>Heated area in  m2</t>
  </si>
  <si>
    <t>Year of construction</t>
  </si>
  <si>
    <t>Number of residents</t>
  </si>
  <si>
    <t>Number of employees</t>
  </si>
  <si>
    <t>Real                                                kWh heating/m2/year</t>
  </si>
  <si>
    <t>Real                     kWh/m2/year</t>
  </si>
  <si>
    <t>Expected      kWh/m2/yr</t>
  </si>
  <si>
    <t>Expected                       kWh heating/m2/yr</t>
  </si>
  <si>
    <t>Real                                 kWh/resident/year</t>
  </si>
  <si>
    <t>Expected                kWh/resident/yr</t>
  </si>
  <si>
    <t>Expected                                   kWh heating/resident/yr</t>
  </si>
  <si>
    <t>Real                                                 kWh heating/resident /year</t>
  </si>
  <si>
    <t xml:space="preserve"> </t>
  </si>
  <si>
    <t>Please fill in blue cells with data for your institution: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</si>
</sst>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000"/>
    <numFmt numFmtId="173" formatCode="0.0000000"/>
    <numFmt numFmtId="174" formatCode="0.0000000000"/>
    <numFmt numFmtId="175" formatCode="0.00000000000"/>
    <numFmt numFmtId="176" formatCode="0.000000000"/>
    <numFmt numFmtId="177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2"/>
      </left>
      <right>
        <color indexed="63"/>
      </right>
      <top style="double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double"/>
    </border>
    <border>
      <left>
        <color indexed="63"/>
      </left>
      <right style="hair">
        <color indexed="22"/>
      </right>
      <top style="double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ck"/>
      <bottom style="hair">
        <color indexed="22"/>
      </bottom>
    </border>
    <border>
      <left style="hair">
        <color indexed="22"/>
      </left>
      <right style="hair">
        <color indexed="22"/>
      </right>
      <top style="thick"/>
      <bottom style="hair">
        <color indexed="22"/>
      </bottom>
    </border>
    <border>
      <left style="hair">
        <color indexed="22"/>
      </left>
      <right>
        <color indexed="63"/>
      </right>
      <top style="thick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>
        <color indexed="63"/>
      </right>
      <top style="hair">
        <color indexed="22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64" fontId="2" fillId="34" borderId="17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2" fontId="2" fillId="35" borderId="20" xfId="0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2" fontId="2" fillId="36" borderId="23" xfId="0" applyNumberFormat="1" applyFont="1" applyFill="1" applyBorder="1" applyAlignment="1" applyProtection="1">
      <alignment/>
      <protection locked="0"/>
    </xf>
    <xf numFmtId="165" fontId="2" fillId="34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625"/>
          <c:w val="0.925"/>
          <c:h val="0.9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(EUI!$B$16:$C$17,EUI!$B$28:$C$29)</c:f>
              <c:strCache/>
            </c:strRef>
          </c:cat>
          <c:val>
            <c:numRef>
              <c:f>(EUI!$D$16:$D$17,EUI!$D$28:$D$29)</c:f>
              <c:numCache/>
            </c:numRef>
          </c:val>
        </c:ser>
        <c:gapWidth val="230"/>
        <c:axId val="2355357"/>
        <c:axId val="21198214"/>
      </c:barChart>
      <c:catAx>
        <c:axId val="235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auto val="1"/>
        <c:lblOffset val="100"/>
        <c:tickLblSkip val="1"/>
        <c:noMultiLvlLbl val="0"/>
      </c:catAx>
      <c:valAx>
        <c:axId val="2119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kWh/m2/yr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675"/>
          <c:w val="0.9245"/>
          <c:h val="0.926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(EUI!$B$22:$C$23,EUI!$B$34:$C$35)</c:f>
              <c:strCache/>
            </c:strRef>
          </c:cat>
          <c:val>
            <c:numRef>
              <c:f>(EUI!$D$22:$D$23,EUI!$D$34:$D$35)</c:f>
              <c:numCache/>
            </c:numRef>
          </c:val>
        </c:ser>
        <c:gapWidth val="230"/>
        <c:axId val="56566199"/>
        <c:axId val="39333744"/>
      </c:barChart>
      <c:catAx>
        <c:axId val="5656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3744"/>
        <c:crosses val="autoZero"/>
        <c:auto val="1"/>
        <c:lblOffset val="100"/>
        <c:tickLblSkip val="1"/>
        <c:noMultiLvlLbl val="0"/>
      </c:catAx>
      <c:valAx>
        <c:axId val="3933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kWh/resident/yr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38</xdr:row>
      <xdr:rowOff>133350</xdr:rowOff>
    </xdr:from>
    <xdr:to>
      <xdr:col>4</xdr:col>
      <xdr:colOff>76200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1162050" y="7162800"/>
        <a:ext cx="4762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39</xdr:row>
      <xdr:rowOff>0</xdr:rowOff>
    </xdr:from>
    <xdr:to>
      <xdr:col>11</xdr:col>
      <xdr:colOff>342900</xdr:colOff>
      <xdr:row>53</xdr:row>
      <xdr:rowOff>114300</xdr:rowOff>
    </xdr:to>
    <xdr:graphicFrame>
      <xdr:nvGraphicFramePr>
        <xdr:cNvPr id="2" name="Chart 3"/>
        <xdr:cNvGraphicFramePr/>
      </xdr:nvGraphicFramePr>
      <xdr:xfrm>
        <a:off x="6534150" y="7191375"/>
        <a:ext cx="4743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2" width="8.8515625" style="1" customWidth="1"/>
    <col min="3" max="3" width="56.28125" style="1" customWidth="1"/>
    <col min="4" max="4" width="13.7109375" style="1" customWidth="1"/>
    <col min="5" max="9" width="11.7109375" style="1" customWidth="1"/>
    <col min="10" max="13" width="8.8515625" style="1" customWidth="1"/>
  </cols>
  <sheetData>
    <row r="1" ht="12.75" customHeight="1">
      <c r="A1" s="10"/>
    </row>
    <row r="2" ht="12.75" customHeight="1">
      <c r="C2" s="3"/>
    </row>
    <row r="3" ht="12.75" customHeight="1">
      <c r="C3" s="3" t="s">
        <v>26</v>
      </c>
    </row>
    <row r="4" spans="3:4" ht="12.75" customHeight="1" thickBot="1">
      <c r="C4" s="3"/>
      <c r="D4" s="2"/>
    </row>
    <row r="5" spans="3:4" ht="12.75" customHeight="1" thickTop="1">
      <c r="C5" s="7" t="s">
        <v>10</v>
      </c>
      <c r="D5" s="4"/>
    </row>
    <row r="6" spans="3:4" ht="12.75" customHeight="1">
      <c r="C6" s="8" t="s">
        <v>11</v>
      </c>
      <c r="D6" s="5"/>
    </row>
    <row r="7" spans="3:4" ht="12.75" customHeight="1">
      <c r="C7" s="8" t="s">
        <v>12</v>
      </c>
      <c r="D7" s="5"/>
    </row>
    <row r="8" spans="3:4" ht="12.75" customHeight="1">
      <c r="C8" s="8" t="s">
        <v>13</v>
      </c>
      <c r="D8" s="5"/>
    </row>
    <row r="9" spans="3:4" ht="12.75" customHeight="1">
      <c r="C9" s="8" t="s">
        <v>14</v>
      </c>
      <c r="D9" s="5"/>
    </row>
    <row r="10" spans="3:4" ht="12.75" customHeight="1">
      <c r="C10" s="8" t="s">
        <v>15</v>
      </c>
      <c r="D10" s="5"/>
    </row>
    <row r="11" spans="3:4" ht="12.75" customHeight="1" thickBot="1">
      <c r="C11" s="9" t="s">
        <v>16</v>
      </c>
      <c r="D11" s="6"/>
    </row>
    <row r="12" ht="30" customHeight="1" thickBot="1" thickTop="1">
      <c r="D12" s="2"/>
    </row>
    <row r="13" spans="2:12" ht="12.75" customHeight="1">
      <c r="B13" s="10"/>
      <c r="C13" s="11"/>
      <c r="D13" s="12" t="s">
        <v>0</v>
      </c>
      <c r="E13" s="12" t="s">
        <v>1</v>
      </c>
      <c r="F13" s="12" t="s">
        <v>2</v>
      </c>
      <c r="G13" s="12" t="s">
        <v>3</v>
      </c>
      <c r="H13" s="12" t="s">
        <v>4</v>
      </c>
      <c r="I13" s="12" t="s">
        <v>5</v>
      </c>
      <c r="J13" s="10"/>
      <c r="K13" s="10"/>
      <c r="L13" s="10"/>
    </row>
    <row r="14" spans="2:12" ht="12.75" customHeight="1" thickBot="1">
      <c r="B14" s="10"/>
      <c r="C14" s="11"/>
      <c r="D14" s="13">
        <f>335.81005</f>
        <v>335.81005</v>
      </c>
      <c r="E14" s="13">
        <f>0.032906</f>
        <v>0.032906</v>
      </c>
      <c r="F14" s="13">
        <f>-0.038686</f>
        <v>-0.038686</v>
      </c>
      <c r="G14" s="13">
        <f>-0.072097</f>
        <v>-0.072097</v>
      </c>
      <c r="H14" s="13">
        <f>0.887328</f>
        <v>0.887328</v>
      </c>
      <c r="I14" s="13">
        <f>1.234848</f>
        <v>1.234848</v>
      </c>
      <c r="J14" s="10"/>
      <c r="K14" s="10"/>
      <c r="L14" s="10"/>
    </row>
    <row r="15" spans="2:12" ht="12.75" customHeight="1" thickBot="1">
      <c r="B15" s="10"/>
      <c r="C15" s="10"/>
      <c r="D15" s="14"/>
      <c r="E15" s="14"/>
      <c r="F15" s="14"/>
      <c r="G15" s="14"/>
      <c r="H15" s="14"/>
      <c r="I15" s="14"/>
      <c r="J15" s="10"/>
      <c r="K15" s="10"/>
      <c r="L15" s="10"/>
    </row>
    <row r="16" spans="2:12" ht="12.75" customHeight="1" thickTop="1">
      <c r="B16" s="15" t="s">
        <v>6</v>
      </c>
      <c r="C16" s="16" t="s">
        <v>19</v>
      </c>
      <c r="D16" s="17">
        <f>D14+E14*D7+F14*D8+G14*D9+H14*D10+I14*D11</f>
        <v>335.81005</v>
      </c>
      <c r="E16" s="10" t="s">
        <v>25</v>
      </c>
      <c r="F16" s="10"/>
      <c r="G16" s="10"/>
      <c r="H16" s="10"/>
      <c r="I16" s="10"/>
      <c r="J16" s="10"/>
      <c r="K16" s="10"/>
      <c r="L16" s="10"/>
    </row>
    <row r="17" spans="2:12" ht="12.75" customHeight="1" thickBot="1">
      <c r="B17" s="18"/>
      <c r="C17" s="19" t="s">
        <v>18</v>
      </c>
      <c r="D17" s="20" t="e">
        <f>D5/D8</f>
        <v>#DIV/0!</v>
      </c>
      <c r="E17" s="10"/>
      <c r="F17" s="10"/>
      <c r="G17" s="10"/>
      <c r="H17" s="10"/>
      <c r="I17" s="10"/>
      <c r="J17" s="10"/>
      <c r="K17" s="10"/>
      <c r="L17" s="10"/>
    </row>
    <row r="18" spans="2:12" ht="30" customHeight="1" thickBot="1" thickTop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2.75" customHeight="1">
      <c r="B19" s="10"/>
      <c r="C19" s="11"/>
      <c r="D19" s="12" t="s">
        <v>0</v>
      </c>
      <c r="E19" s="12" t="s">
        <v>1</v>
      </c>
      <c r="F19" s="12" t="s">
        <v>2</v>
      </c>
      <c r="G19" s="12" t="s">
        <v>3</v>
      </c>
      <c r="H19" s="12" t="s">
        <v>4</v>
      </c>
      <c r="I19" s="12" t="s">
        <v>5</v>
      </c>
      <c r="J19" s="10"/>
      <c r="K19" s="10"/>
      <c r="L19" s="10"/>
    </row>
    <row r="20" spans="2:12" ht="12.75" customHeight="1" thickBot="1">
      <c r="B20" s="10"/>
      <c r="C20" s="11"/>
      <c r="D20" s="13">
        <f>5812.9086</f>
        <v>5812.9086</v>
      </c>
      <c r="E20" s="13">
        <f>3.0988999</f>
        <v>3.0988999</v>
      </c>
      <c r="F20" s="13">
        <f>1.106896</f>
        <v>1.106896</v>
      </c>
      <c r="G20" s="13">
        <f>0.101671</f>
        <v>0.101671</v>
      </c>
      <c r="H20" s="13">
        <f>-76.22157</f>
        <v>-76.22157</v>
      </c>
      <c r="I20" s="13">
        <f>29.05166</f>
        <v>29.05166</v>
      </c>
      <c r="J20" s="10"/>
      <c r="K20" s="10"/>
      <c r="L20" s="10"/>
    </row>
    <row r="21" spans="2:12" ht="12.75" customHeight="1" thickBot="1">
      <c r="B21" s="10"/>
      <c r="C21" s="10"/>
      <c r="D21" s="14"/>
      <c r="E21" s="14"/>
      <c r="F21" s="14"/>
      <c r="G21" s="14"/>
      <c r="H21" s="14"/>
      <c r="I21" s="14"/>
      <c r="J21" s="10"/>
      <c r="K21" s="10"/>
      <c r="L21" s="10"/>
    </row>
    <row r="22" spans="2:12" ht="12.75" customHeight="1" thickTop="1">
      <c r="B22" s="15" t="s">
        <v>7</v>
      </c>
      <c r="C22" s="16" t="s">
        <v>22</v>
      </c>
      <c r="D22" s="17">
        <f>D20+E20*D7+F20*D8+G20*D9+H20*D10+I20*D11</f>
        <v>5812.9086</v>
      </c>
      <c r="E22" s="10"/>
      <c r="F22" s="10"/>
      <c r="G22" s="10"/>
      <c r="H22" s="10"/>
      <c r="I22" s="10"/>
      <c r="J22" s="10"/>
      <c r="K22" s="10"/>
      <c r="L22" s="10"/>
    </row>
    <row r="23" spans="2:12" ht="12.75" customHeight="1" thickBot="1">
      <c r="B23" s="18"/>
      <c r="C23" s="19" t="s">
        <v>21</v>
      </c>
      <c r="D23" s="20" t="e">
        <f>D5/D10</f>
        <v>#DIV/0!</v>
      </c>
      <c r="E23" s="10"/>
      <c r="F23" s="10"/>
      <c r="G23" s="10"/>
      <c r="H23" s="10"/>
      <c r="I23" s="10"/>
      <c r="J23" s="10"/>
      <c r="K23" s="10"/>
      <c r="L23" s="10"/>
    </row>
    <row r="24" spans="2:12" ht="30" customHeight="1" thickBot="1" thickTop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2.75" customHeight="1">
      <c r="B25" s="10"/>
      <c r="C25" s="10"/>
      <c r="D25" s="12" t="s">
        <v>0</v>
      </c>
      <c r="E25" s="12" t="s">
        <v>1</v>
      </c>
      <c r="F25" s="12" t="s">
        <v>2</v>
      </c>
      <c r="G25" s="12" t="s">
        <v>3</v>
      </c>
      <c r="H25" s="12" t="s">
        <v>4</v>
      </c>
      <c r="I25" s="12" t="s">
        <v>5</v>
      </c>
      <c r="J25" s="10"/>
      <c r="K25" s="10"/>
      <c r="L25" s="10"/>
    </row>
    <row r="26" spans="2:12" ht="12.75" customHeight="1" thickBot="1">
      <c r="B26" s="10"/>
      <c r="C26" s="10"/>
      <c r="D26" s="13">
        <f>224.306574</f>
        <v>224.306574</v>
      </c>
      <c r="E26" s="21">
        <f>0.025506</f>
        <v>0.025506</v>
      </c>
      <c r="F26" s="13">
        <f>-0.017898</f>
        <v>-0.017898</v>
      </c>
      <c r="G26" s="13">
        <f>-0.068099</f>
        <v>-0.068099</v>
      </c>
      <c r="H26" s="13">
        <f>0.419384</f>
        <v>0.419384</v>
      </c>
      <c r="I26" s="13">
        <f>0.429466</f>
        <v>0.429466</v>
      </c>
      <c r="J26" s="10"/>
      <c r="K26" s="10"/>
      <c r="L26" s="10"/>
    </row>
    <row r="27" spans="2:12" ht="12.75" customHeight="1" thickBot="1">
      <c r="B27" s="10"/>
      <c r="C27" s="10"/>
      <c r="D27" s="14"/>
      <c r="E27" s="14"/>
      <c r="F27" s="14"/>
      <c r="G27" s="14"/>
      <c r="H27" s="14"/>
      <c r="I27" s="14"/>
      <c r="J27" s="10"/>
      <c r="K27" s="10"/>
      <c r="L27" s="10"/>
    </row>
    <row r="28" spans="2:12" ht="12.75" customHeight="1" thickTop="1">
      <c r="B28" s="15" t="s">
        <v>8</v>
      </c>
      <c r="C28" s="16" t="s">
        <v>20</v>
      </c>
      <c r="D28" s="17">
        <f>D26+E26*D7+F26*D8+G26*D9+H26*D10+I26*D11</f>
        <v>224.306574</v>
      </c>
      <c r="E28" s="10"/>
      <c r="F28" s="10"/>
      <c r="G28" s="10"/>
      <c r="H28" s="10"/>
      <c r="I28" s="10"/>
      <c r="J28" s="10"/>
      <c r="K28" s="10"/>
      <c r="L28" s="10"/>
    </row>
    <row r="29" spans="2:12" ht="12.75" customHeight="1" thickBot="1">
      <c r="B29" s="18"/>
      <c r="C29" s="19" t="s">
        <v>17</v>
      </c>
      <c r="D29" s="20" t="e">
        <f>D6/D8</f>
        <v>#DIV/0!</v>
      </c>
      <c r="E29" s="10"/>
      <c r="F29" s="10"/>
      <c r="G29" s="10"/>
      <c r="H29" s="10"/>
      <c r="I29" s="10"/>
      <c r="J29" s="10"/>
      <c r="K29" s="10"/>
      <c r="L29" s="10"/>
    </row>
    <row r="30" spans="2:12" ht="30" customHeight="1" thickBot="1" thickTop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2.75" customHeight="1">
      <c r="B31" s="10"/>
      <c r="C31" s="10"/>
      <c r="D31" s="12" t="s">
        <v>0</v>
      </c>
      <c r="E31" s="12" t="s">
        <v>1</v>
      </c>
      <c r="F31" s="12" t="s">
        <v>2</v>
      </c>
      <c r="G31" s="12" t="s">
        <v>3</v>
      </c>
      <c r="H31" s="12" t="s">
        <v>4</v>
      </c>
      <c r="I31" s="12" t="s">
        <v>5</v>
      </c>
      <c r="J31" s="10"/>
      <c r="K31" s="10"/>
      <c r="L31" s="10"/>
    </row>
    <row r="32" spans="2:12" ht="12.75" customHeight="1" thickBot="1">
      <c r="B32" s="10"/>
      <c r="C32" s="10"/>
      <c r="D32" s="13">
        <f>5531.25226</f>
        <v>5531.25226</v>
      </c>
      <c r="E32" s="13">
        <f>1.818318</f>
        <v>1.818318</v>
      </c>
      <c r="F32" s="13">
        <f>0.549425</f>
        <v>0.549425</v>
      </c>
      <c r="G32" s="13">
        <f>-1.2850996</f>
        <v>-1.2850996</v>
      </c>
      <c r="H32" s="13">
        <f>-34.8003</f>
        <v>-34.8003</v>
      </c>
      <c r="I32" s="13">
        <f>5.32744</f>
        <v>5.32744</v>
      </c>
      <c r="J32" s="10"/>
      <c r="K32" s="10"/>
      <c r="L32" s="10"/>
    </row>
    <row r="33" spans="2:12" ht="12.75" customHeight="1" thickBot="1">
      <c r="B33" s="10"/>
      <c r="C33" s="10"/>
      <c r="D33" s="14"/>
      <c r="E33" s="14"/>
      <c r="F33" s="14"/>
      <c r="G33" s="14"/>
      <c r="H33" s="14"/>
      <c r="I33" s="14"/>
      <c r="J33" s="10"/>
      <c r="K33" s="10"/>
      <c r="L33" s="10"/>
    </row>
    <row r="34" spans="2:12" ht="12.75" customHeight="1" thickTop="1">
      <c r="B34" s="15" t="s">
        <v>9</v>
      </c>
      <c r="C34" s="16" t="s">
        <v>23</v>
      </c>
      <c r="D34" s="17">
        <f>D32+E32*D7+F32*D8+G32*D9+H32*D10+I32*D11</f>
        <v>5531.25226</v>
      </c>
      <c r="E34" s="10"/>
      <c r="F34" s="10"/>
      <c r="G34" s="10"/>
      <c r="H34" s="10"/>
      <c r="I34" s="10"/>
      <c r="J34" s="10"/>
      <c r="K34" s="10"/>
      <c r="L34" s="10"/>
    </row>
    <row r="35" spans="2:12" ht="12.75" customHeight="1" thickBot="1">
      <c r="B35" s="18"/>
      <c r="C35" s="19" t="s">
        <v>24</v>
      </c>
      <c r="D35" s="20" t="e">
        <f>D6/D10</f>
        <v>#DIV/0!</v>
      </c>
      <c r="E35" s="10"/>
      <c r="F35" s="10"/>
      <c r="G35" s="10"/>
      <c r="H35" s="10"/>
      <c r="I35" s="10"/>
      <c r="J35" s="10"/>
      <c r="K35" s="10"/>
      <c r="L35" s="10"/>
    </row>
    <row r="36" spans="2:12" ht="12.75" customHeight="1" thickTop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2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</dc:creator>
  <cp:keywords/>
  <dc:description/>
  <cp:lastModifiedBy>Gabi Matthes</cp:lastModifiedBy>
  <dcterms:created xsi:type="dcterms:W3CDTF">2011-08-26T17:33:04Z</dcterms:created>
  <dcterms:modified xsi:type="dcterms:W3CDTF">2012-06-11T11:04:22Z</dcterms:modified>
  <cp:category/>
  <cp:version/>
  <cp:contentType/>
  <cp:contentStatus/>
</cp:coreProperties>
</file>